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EYDA\Documents\"/>
    </mc:Choice>
  </mc:AlternateContent>
  <bookViews>
    <workbookView xWindow="0" yWindow="0" windowWidth="20400" windowHeight="7650" tabRatio="599"/>
  </bookViews>
  <sheets>
    <sheet name="NOMINA EMPLEADOS CONTRATAD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N10" i="2"/>
  <c r="M10" i="2"/>
  <c r="L10" i="2"/>
  <c r="O9" i="2"/>
  <c r="N9" i="2"/>
  <c r="M9" i="2"/>
  <c r="L9" i="2"/>
  <c r="S9" i="2" s="1"/>
  <c r="O8" i="2"/>
  <c r="N8" i="2"/>
  <c r="M8" i="2"/>
  <c r="L8" i="2"/>
  <c r="O7" i="2"/>
  <c r="N7" i="2"/>
  <c r="M7" i="2"/>
  <c r="L7" i="2"/>
  <c r="S7" i="2" s="1"/>
  <c r="O6" i="2"/>
  <c r="N6" i="2"/>
  <c r="M6" i="2"/>
  <c r="L6" i="2"/>
  <c r="S10" i="2" l="1"/>
  <c r="Q10" i="2"/>
  <c r="S8" i="2"/>
  <c r="Q9" i="2"/>
  <c r="Q8" i="2"/>
  <c r="Q7" i="2"/>
  <c r="S6" i="2"/>
  <c r="Q6" i="2"/>
</calcChain>
</file>

<file path=xl/sharedStrings.xml><?xml version="1.0" encoding="utf-8"?>
<sst xmlns="http://schemas.openxmlformats.org/spreadsheetml/2006/main" count="73" uniqueCount="59">
  <si>
    <t>MASCULINO</t>
  </si>
  <si>
    <t>Nombre</t>
  </si>
  <si>
    <t>Departamento</t>
  </si>
  <si>
    <t>Estatus</t>
  </si>
  <si>
    <t>Sueldo Bruto (RD$)</t>
  </si>
  <si>
    <t>Seguro Sávica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</si>
  <si>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</si>
  <si>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</si>
  <si>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</si>
  <si>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</si>
  <si>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</si>
  <si>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</si>
  <si>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</si>
  <si>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</si>
  <si>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</si>
  <si>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FEMENINO</t>
  </si>
  <si>
    <t xml:space="preserve">Reg. No. </t>
  </si>
  <si>
    <t xml:space="preserve">Funcion </t>
  </si>
  <si>
    <t xml:space="preserve">ISR   (Ley 1192)     </t>
  </si>
  <si>
    <t>Seguridad Social (LEY 8701)</t>
  </si>
  <si>
    <t>Sub Cuenta No.</t>
  </si>
  <si>
    <t>Genero</t>
  </si>
  <si>
    <t>Riesgos Laborales (1.3%)</t>
  </si>
  <si>
    <t xml:space="preserve">Empleado SFS (3.04%)             </t>
  </si>
  <si>
    <t>Sub total TSS</t>
  </si>
  <si>
    <t>CLARA ESTHER DURAN ESPINAL</t>
  </si>
  <si>
    <t>ANALISTA DE PLANIFIC. Y DES.</t>
  </si>
  <si>
    <t>EMILIS CESARINA ALMONTE OVALLE</t>
  </si>
  <si>
    <t>CONTADOR (A)</t>
  </si>
  <si>
    <t>NIEVE MARIA DURAN DIAZ</t>
  </si>
  <si>
    <t>GOBERNACION CIVIL DE SANTIAGO RODRIGUEZ-MIP</t>
  </si>
  <si>
    <t>TEMPORERO</t>
  </si>
  <si>
    <t>Nómina de Sueldos: Empleados Contratados</t>
  </si>
  <si>
    <t>Fecha incio de contrato</t>
  </si>
  <si>
    <t>Fecha final de contrato</t>
  </si>
  <si>
    <t>AFP (2.87%)</t>
  </si>
  <si>
    <t xml:space="preserve">Preparado por: </t>
  </si>
  <si>
    <t>Revisado por:</t>
  </si>
  <si>
    <t>Arelis Estévez Ramírez</t>
  </si>
  <si>
    <t>Encargada de Nóminas</t>
  </si>
  <si>
    <t>Aprobado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</si>
  <si>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</si>
  <si>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</si>
  <si>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</si>
  <si>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</si>
  <si>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</si>
  <si>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</si>
  <si>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PERSONAL DE CARACTER EVENTUAL</t>
  </si>
  <si>
    <t>2.1.1.2.01</t>
  </si>
  <si>
    <t>MODELIZ DE JESUS VENTURA RIVAS</t>
  </si>
  <si>
    <t>NEREIDA ALTAGRACIA TORRES ESPINAL</t>
  </si>
  <si>
    <t>TECNICO DE ATENCION AL USUARI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</si>
  <si>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</si>
  <si>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</si>
  <si>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</si>
  <si>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</si>
  <si>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Correspondiente al mes de Enero del año 2025</t>
  </si>
  <si>
    <t>CONTADORA</t>
  </si>
  <si>
    <t>TECNICO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</si>
</sst>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* #,##0.00_);_(* \(#,##0.00\);_(* &quot;-&quot;??_);_(@_)"/>
    <numFmt numFmtId="166" formatCode="[$-409]d\-mmm\-yy;@"/>
    <numFmt numFmtId="167" formatCode="000\-0000000\-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name val="Book Antiqua"/>
      <family val="1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4" fontId="0" fillId="0" borderId="1" xfId="0" applyNumberFormat="1" applyBorder="1"/>
    <xf numFmtId="0" fontId="5" fillId="0" borderId="0" xfId="0" applyFont="1" applyFill="1" applyAlignment="1">
      <alignment vertical="center"/>
    </xf>
    <xf numFmtId="165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9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12" fillId="0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1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0" fillId="0" borderId="7" xfId="1" applyFont="1" applyBorder="1" applyAlignment="1">
      <alignment horizontal="center" vertical="center"/>
    </xf>
    <xf numFmtId="165" fontId="0" fillId="0" borderId="7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5" fontId="15" fillId="0" borderId="0" xfId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11" fillId="0" borderId="0" xfId="1" applyFont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165" fontId="19" fillId="0" borderId="0" xfId="1" applyFon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/>
    </xf>
    <xf numFmtId="165" fontId="11" fillId="0" borderId="7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165" fontId="23" fillId="2" borderId="0" xfId="1" applyFont="1" applyFill="1" applyAlignment="1">
      <alignment horizontal="center" vertical="center"/>
    </xf>
    <xf numFmtId="165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0" fillId="2" borderId="1" xfId="0" applyFill="1" applyBorder="1"/>
    <xf numFmtId="0" fontId="0" fillId="0" borderId="3" xfId="0" applyBorder="1"/>
    <xf numFmtId="0" fontId="7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5" fontId="13" fillId="0" borderId="11" xfId="1" applyFont="1" applyBorder="1" applyAlignment="1">
      <alignment horizontal="center" vertical="center" wrapText="1"/>
    </xf>
    <xf numFmtId="165" fontId="17" fillId="0" borderId="0" xfId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9" fillId="4" borderId="5" xfId="1" applyFont="1" applyFill="1" applyBorder="1" applyAlignment="1">
      <alignment horizontal="center" vertical="center" wrapText="1"/>
    </xf>
    <xf numFmtId="165" fontId="9" fillId="4" borderId="6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65" fontId="9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topLeftCell="D1" zoomScaleNormal="100" workbookViewId="0">
      <selection activeCell="E17" sqref="E17"/>
    </sheetView>
  </sheetViews>
  <sheetFormatPr baseColWidth="10" defaultRowHeight="15"/>
  <cols>
    <col min="1" max="1" width="8" customWidth="1"/>
    <col min="2" max="2" width="42.85546875" customWidth="1"/>
    <col min="3" max="3" width="33.42578125" customWidth="1"/>
    <col min="4" max="4" width="55.28515625" customWidth="1"/>
    <col min="5" max="5" width="36" customWidth="1"/>
    <col min="22" max="22" width="15" customWidth="1"/>
  </cols>
  <sheetData>
    <row r="1" spans="1:22" s="2" customFormat="1" ht="23.25">
      <c r="A1" s="104" t="s">
        <v>32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22" s="8" customFormat="1" ht="23.25">
      <c r="A2" s="106" t="s">
        <v>56</v>
      </c>
      <c r="B2" s="106"/>
      <c r="C2" s="106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s="9" customFormat="1">
      <c r="A3" s="110" t="s">
        <v>16</v>
      </c>
      <c r="B3" s="113" t="s">
        <v>1</v>
      </c>
      <c r="C3" s="116" t="s">
        <v>17</v>
      </c>
      <c r="D3" s="119" t="s">
        <v>2</v>
      </c>
      <c r="E3" s="119" t="s">
        <v>3</v>
      </c>
      <c r="F3" s="102" t="s">
        <v>33</v>
      </c>
      <c r="G3" s="102" t="s">
        <v>34</v>
      </c>
      <c r="H3" s="103" t="s">
        <v>4</v>
      </c>
      <c r="I3" s="103" t="s">
        <v>18</v>
      </c>
      <c r="J3" s="100" t="s">
        <v>5</v>
      </c>
      <c r="K3" s="109" t="s">
        <v>19</v>
      </c>
      <c r="L3" s="100"/>
      <c r="M3" s="100"/>
      <c r="N3" s="100"/>
      <c r="O3" s="100"/>
      <c r="P3" s="100"/>
      <c r="Q3" s="100"/>
      <c r="R3" s="100" t="s">
        <v>6</v>
      </c>
      <c r="S3" s="100"/>
      <c r="T3" s="100" t="s">
        <v>7</v>
      </c>
      <c r="U3" s="100" t="s">
        <v>20</v>
      </c>
      <c r="V3" s="95" t="s">
        <v>21</v>
      </c>
    </row>
    <row r="4" spans="1:22" s="9" customFormat="1" ht="12" customHeight="1">
      <c r="A4" s="111"/>
      <c r="B4" s="114"/>
      <c r="C4" s="117"/>
      <c r="D4" s="119"/>
      <c r="E4" s="119"/>
      <c r="F4" s="102"/>
      <c r="G4" s="102"/>
      <c r="H4" s="103"/>
      <c r="I4" s="103"/>
      <c r="J4" s="100"/>
      <c r="K4" s="96" t="s">
        <v>8</v>
      </c>
      <c r="L4" s="97"/>
      <c r="M4" s="98" t="s">
        <v>22</v>
      </c>
      <c r="N4" s="100" t="s">
        <v>9</v>
      </c>
      <c r="O4" s="100"/>
      <c r="P4" s="100"/>
      <c r="Q4" s="100"/>
      <c r="R4" s="101" t="s">
        <v>11</v>
      </c>
      <c r="S4" s="100" t="s">
        <v>12</v>
      </c>
      <c r="T4" s="100"/>
      <c r="U4" s="100"/>
      <c r="V4" s="95"/>
    </row>
    <row r="5" spans="1:22" s="9" customFormat="1" ht="75">
      <c r="A5" s="112"/>
      <c r="B5" s="115"/>
      <c r="C5" s="118"/>
      <c r="D5" s="119"/>
      <c r="E5" s="119"/>
      <c r="F5" s="102"/>
      <c r="G5" s="102"/>
      <c r="H5" s="103"/>
      <c r="I5" s="103"/>
      <c r="J5" s="100"/>
      <c r="K5" s="10" t="s">
        <v>35</v>
      </c>
      <c r="L5" s="10" t="s">
        <v>13</v>
      </c>
      <c r="M5" s="99"/>
      <c r="N5" s="10" t="s">
        <v>23</v>
      </c>
      <c r="O5" s="10" t="s">
        <v>14</v>
      </c>
      <c r="P5" s="12" t="s">
        <v>10</v>
      </c>
      <c r="Q5" s="12" t="s">
        <v>24</v>
      </c>
      <c r="R5" s="101"/>
      <c r="S5" s="100"/>
      <c r="T5" s="100"/>
      <c r="U5" s="100"/>
      <c r="V5" s="95"/>
    </row>
    <row r="6" spans="1:22" s="4" customFormat="1" ht="30" customHeight="1">
      <c r="A6" s="1">
        <v>224</v>
      </c>
      <c r="B6" s="82" t="s">
        <v>25</v>
      </c>
      <c r="C6" s="1" t="s">
        <v>26</v>
      </c>
      <c r="D6" s="1" t="s">
        <v>30</v>
      </c>
      <c r="E6" s="83" t="s">
        <v>47</v>
      </c>
      <c r="F6" s="84">
        <v>45536</v>
      </c>
      <c r="G6" s="84">
        <v>45809</v>
      </c>
      <c r="H6" s="3">
        <v>18500</v>
      </c>
      <c r="I6" s="1">
        <v>0</v>
      </c>
      <c r="J6" s="85">
        <v>25</v>
      </c>
      <c r="K6" s="1">
        <v>530.95000000000005</v>
      </c>
      <c r="L6" s="5">
        <f t="shared" ref="L6:L9" si="0">H6*0.071</f>
        <v>1313.4999999999998</v>
      </c>
      <c r="M6" s="5">
        <f t="shared" ref="M6:M9" si="1">H6*0.013</f>
        <v>240.5</v>
      </c>
      <c r="N6" s="7">
        <f t="shared" ref="N6:N9" si="2">+H6*0.0304</f>
        <v>562.4</v>
      </c>
      <c r="O6" s="5">
        <f t="shared" ref="O6:O9" si="3">H6*0.0709</f>
        <v>1311.65</v>
      </c>
      <c r="P6" s="1">
        <v>25</v>
      </c>
      <c r="Q6" s="5">
        <f t="shared" ref="Q6:Q9" si="4">SUM(K6:P6)</f>
        <v>3984</v>
      </c>
      <c r="R6" s="3">
        <v>1118.3499999999999</v>
      </c>
      <c r="S6" s="5">
        <f t="shared" ref="S6:S9" si="5">L6+M6+O6</f>
        <v>2865.6499999999996</v>
      </c>
      <c r="T6" s="3">
        <v>17381.650000000001</v>
      </c>
      <c r="U6" s="6" t="s">
        <v>48</v>
      </c>
      <c r="V6" s="7" t="s">
        <v>0</v>
      </c>
    </row>
    <row r="7" spans="1:22" s="4" customFormat="1" ht="30" customHeight="1">
      <c r="A7" s="1">
        <v>371</v>
      </c>
      <c r="B7" s="82" t="s">
        <v>27</v>
      </c>
      <c r="C7" s="1" t="s">
        <v>28</v>
      </c>
      <c r="D7" s="1" t="s">
        <v>30</v>
      </c>
      <c r="E7" s="83" t="s">
        <v>47</v>
      </c>
      <c r="F7" s="84">
        <v>45413</v>
      </c>
      <c r="G7" s="84">
        <v>45962</v>
      </c>
      <c r="H7" s="3">
        <v>15000</v>
      </c>
      <c r="I7" s="1">
        <v>0</v>
      </c>
      <c r="J7" s="85">
        <v>25</v>
      </c>
      <c r="K7" s="1">
        <v>430.5</v>
      </c>
      <c r="L7" s="5">
        <f t="shared" si="0"/>
        <v>1065</v>
      </c>
      <c r="M7" s="5">
        <f t="shared" si="1"/>
        <v>195</v>
      </c>
      <c r="N7" s="7">
        <f t="shared" si="2"/>
        <v>456</v>
      </c>
      <c r="O7" s="5">
        <f t="shared" si="3"/>
        <v>1063.5</v>
      </c>
      <c r="P7" s="1">
        <v>25</v>
      </c>
      <c r="Q7" s="5">
        <f t="shared" si="4"/>
        <v>3235</v>
      </c>
      <c r="R7" s="1">
        <v>911.5</v>
      </c>
      <c r="S7" s="5">
        <f t="shared" si="5"/>
        <v>2323.5</v>
      </c>
      <c r="T7" s="3">
        <v>14088.5</v>
      </c>
      <c r="U7" s="6" t="s">
        <v>48</v>
      </c>
      <c r="V7" s="86" t="s">
        <v>15</v>
      </c>
    </row>
    <row r="8" spans="1:22" s="2" customFormat="1">
      <c r="A8" s="81">
        <v>949</v>
      </c>
      <c r="B8" s="82" t="s">
        <v>49</v>
      </c>
      <c r="C8" s="1" t="s">
        <v>57</v>
      </c>
      <c r="D8" s="1" t="s">
        <v>30</v>
      </c>
      <c r="E8" s="83" t="s">
        <v>31</v>
      </c>
      <c r="F8" s="84">
        <v>45627</v>
      </c>
      <c r="G8" s="84">
        <v>45809</v>
      </c>
      <c r="H8" s="3">
        <v>50000</v>
      </c>
      <c r="I8" s="3">
        <v>1854</v>
      </c>
      <c r="J8" s="85">
        <v>25</v>
      </c>
      <c r="K8" s="3">
        <v>1435</v>
      </c>
      <c r="L8" s="5">
        <f t="shared" si="0"/>
        <v>3549.9999999999995</v>
      </c>
      <c r="M8" s="5">
        <f t="shared" si="1"/>
        <v>650</v>
      </c>
      <c r="N8" s="7">
        <f t="shared" si="2"/>
        <v>1520</v>
      </c>
      <c r="O8" s="5">
        <f t="shared" si="3"/>
        <v>3545.0000000000005</v>
      </c>
      <c r="P8" s="1">
        <v>25</v>
      </c>
      <c r="Q8" s="5">
        <f t="shared" si="4"/>
        <v>10725</v>
      </c>
      <c r="R8" s="3">
        <v>4834</v>
      </c>
      <c r="S8" s="5">
        <f t="shared" si="5"/>
        <v>7745</v>
      </c>
      <c r="T8" s="3">
        <v>45166</v>
      </c>
      <c r="U8" s="6" t="s">
        <v>48</v>
      </c>
      <c r="V8" s="7" t="s">
        <v>0</v>
      </c>
    </row>
    <row r="9" spans="1:22" s="2" customFormat="1">
      <c r="A9" s="81">
        <v>970</v>
      </c>
      <c r="B9" s="82" t="s">
        <v>50</v>
      </c>
      <c r="C9" s="1" t="s">
        <v>51</v>
      </c>
      <c r="D9" s="1" t="s">
        <v>30</v>
      </c>
      <c r="E9" s="83" t="s">
        <v>47</v>
      </c>
      <c r="F9" s="84">
        <v>45597</v>
      </c>
      <c r="G9" s="84">
        <v>45778</v>
      </c>
      <c r="H9" s="3">
        <v>50000</v>
      </c>
      <c r="I9" s="3">
        <v>1854</v>
      </c>
      <c r="J9" s="85">
        <v>25</v>
      </c>
      <c r="K9" s="3">
        <v>1435</v>
      </c>
      <c r="L9" s="5">
        <f t="shared" si="0"/>
        <v>3549.9999999999995</v>
      </c>
      <c r="M9" s="5">
        <f t="shared" si="1"/>
        <v>650</v>
      </c>
      <c r="N9" s="7">
        <f t="shared" si="2"/>
        <v>1520</v>
      </c>
      <c r="O9" s="5">
        <f t="shared" si="3"/>
        <v>3545.0000000000005</v>
      </c>
      <c r="P9" s="1">
        <v>25</v>
      </c>
      <c r="Q9" s="5">
        <f t="shared" si="4"/>
        <v>10725</v>
      </c>
      <c r="R9" s="3">
        <v>4834</v>
      </c>
      <c r="S9" s="5">
        <f t="shared" si="5"/>
        <v>7745</v>
      </c>
      <c r="T9" s="3">
        <v>45166</v>
      </c>
      <c r="U9" s="6" t="s">
        <v>48</v>
      </c>
      <c r="V9" s="86" t="s">
        <v>0</v>
      </c>
    </row>
    <row r="10" spans="1:22" s="2" customFormat="1">
      <c r="A10" s="1">
        <v>980</v>
      </c>
      <c r="B10" s="82" t="s">
        <v>29</v>
      </c>
      <c r="C10" s="1" t="s">
        <v>58</v>
      </c>
      <c r="D10" s="1" t="s">
        <v>30</v>
      </c>
      <c r="E10" s="83" t="s">
        <v>31</v>
      </c>
      <c r="F10" s="84">
        <v>45597</v>
      </c>
      <c r="G10" s="84">
        <v>45778</v>
      </c>
      <c r="H10" s="3">
        <v>20000</v>
      </c>
      <c r="I10" s="1">
        <v>0</v>
      </c>
      <c r="J10" s="85">
        <v>25</v>
      </c>
      <c r="K10" s="1">
        <v>574</v>
      </c>
      <c r="L10" s="5">
        <f t="shared" ref="L10" si="6">H10*0.071</f>
        <v>1419.9999999999998</v>
      </c>
      <c r="M10" s="5">
        <f t="shared" ref="M10" si="7">H10*0.013</f>
        <v>260</v>
      </c>
      <c r="N10" s="7">
        <f t="shared" ref="N10" si="8">+H10*0.0304</f>
        <v>608</v>
      </c>
      <c r="O10" s="5">
        <f t="shared" ref="O10" si="9">H10*0.0709</f>
        <v>1418</v>
      </c>
      <c r="P10" s="1">
        <v>25</v>
      </c>
      <c r="Q10" s="5">
        <f t="shared" ref="Q10" si="10">SUM(K10:P10)</f>
        <v>4305</v>
      </c>
      <c r="R10" s="3">
        <v>1207</v>
      </c>
      <c r="S10" s="5">
        <f t="shared" ref="S10" si="11">L10+M10+O10</f>
        <v>3098</v>
      </c>
      <c r="T10" s="3">
        <v>18793</v>
      </c>
      <c r="U10" s="6" t="s">
        <v>48</v>
      </c>
      <c r="V10" s="7" t="s">
        <v>0</v>
      </c>
    </row>
    <row r="11" spans="1:22" s="2" customFormat="1" ht="21">
      <c r="A11" s="13"/>
      <c r="B11" s="14"/>
      <c r="C11" s="15"/>
      <c r="D11" s="15"/>
      <c r="E11" s="79"/>
      <c r="F11" s="79"/>
      <c r="G11" s="16"/>
      <c r="H11" s="16"/>
      <c r="I11" s="17"/>
      <c r="J11" s="18"/>
      <c r="K11" s="19"/>
      <c r="L11" s="19"/>
      <c r="M11" s="80"/>
      <c r="N11" s="20"/>
      <c r="O11" s="80"/>
      <c r="P11" s="21"/>
      <c r="Q11" s="21"/>
      <c r="R11" s="11"/>
      <c r="S11" s="11"/>
      <c r="T11" s="22"/>
      <c r="U11" s="11"/>
    </row>
    <row r="12" spans="1:22" s="2" customFormat="1" ht="21">
      <c r="A12" s="13"/>
      <c r="B12" s="14"/>
      <c r="C12" s="90" t="s">
        <v>36</v>
      </c>
      <c r="D12" s="90"/>
      <c r="E12" s="90"/>
      <c r="F12" s="79"/>
      <c r="G12" s="16"/>
      <c r="H12" s="16"/>
      <c r="I12" s="17"/>
      <c r="J12" s="18"/>
      <c r="K12" s="19"/>
      <c r="L12" s="19"/>
      <c r="M12" s="91" t="s">
        <v>37</v>
      </c>
      <c r="N12" s="91"/>
      <c r="O12" s="91"/>
      <c r="P12" s="91"/>
      <c r="Q12" s="91"/>
      <c r="R12" s="11"/>
      <c r="S12" s="11"/>
      <c r="T12" s="22"/>
      <c r="U12" s="11"/>
    </row>
    <row r="13" spans="1:22" s="2" customFormat="1" ht="23.25">
      <c r="A13" s="13"/>
      <c r="B13" s="14"/>
      <c r="C13" s="23"/>
      <c r="D13" s="23"/>
      <c r="E13" s="24"/>
      <c r="F13" s="25"/>
      <c r="G13" s="16"/>
      <c r="H13" s="16"/>
      <c r="I13" s="17"/>
      <c r="J13" s="24"/>
      <c r="K13" s="19"/>
      <c r="L13" s="19"/>
      <c r="M13" s="19"/>
      <c r="N13" s="26"/>
      <c r="O13" s="27"/>
      <c r="P13" s="28"/>
      <c r="Q13" s="29"/>
      <c r="R13" s="11"/>
      <c r="S13" s="11"/>
      <c r="T13" s="22"/>
      <c r="U13" s="11"/>
    </row>
    <row r="14" spans="1:22" s="2" customFormat="1" ht="21">
      <c r="A14" s="13"/>
      <c r="B14" s="14"/>
      <c r="C14" s="30"/>
      <c r="D14" s="30"/>
      <c r="E14" s="31"/>
      <c r="F14" s="32"/>
      <c r="G14" s="33"/>
      <c r="H14" s="33"/>
      <c r="I14" s="34"/>
      <c r="J14" s="11"/>
      <c r="K14" s="19"/>
      <c r="L14" s="19"/>
      <c r="M14" s="35"/>
      <c r="N14" s="36"/>
      <c r="O14" s="35"/>
      <c r="P14" s="37"/>
      <c r="Q14" s="37"/>
      <c r="R14" s="11"/>
      <c r="S14" s="11"/>
      <c r="T14" s="22"/>
      <c r="U14" s="11"/>
    </row>
    <row r="15" spans="1:22" s="45" customFormat="1" ht="23.25" customHeight="1">
      <c r="A15" s="38"/>
      <c r="B15" s="14"/>
      <c r="C15" s="92" t="s">
        <v>38</v>
      </c>
      <c r="D15" s="92"/>
      <c r="E15" s="92"/>
      <c r="F15" s="39"/>
      <c r="G15" s="40"/>
      <c r="H15" s="40"/>
      <c r="I15" s="34"/>
      <c r="J15" s="40"/>
      <c r="K15" s="41"/>
      <c r="L15" s="42"/>
      <c r="M15" s="93" t="s">
        <v>52</v>
      </c>
      <c r="N15" s="93"/>
      <c r="O15" s="93"/>
      <c r="P15" s="93"/>
      <c r="Q15" s="93"/>
      <c r="R15" s="40"/>
      <c r="S15" s="40"/>
      <c r="T15" s="43"/>
      <c r="U15" s="44"/>
    </row>
    <row r="16" spans="1:22" s="2" customFormat="1" ht="23.25">
      <c r="A16" s="13"/>
      <c r="B16" s="14"/>
      <c r="C16" s="89" t="s">
        <v>39</v>
      </c>
      <c r="D16" s="89"/>
      <c r="E16" s="89"/>
      <c r="F16" s="78"/>
      <c r="G16" s="47"/>
      <c r="H16" s="48"/>
      <c r="I16" s="49"/>
      <c r="J16" s="50"/>
      <c r="K16" s="19"/>
      <c r="L16" s="19"/>
      <c r="M16" s="94" t="s">
        <v>53</v>
      </c>
      <c r="N16" s="94"/>
      <c r="O16" s="94"/>
      <c r="P16" s="94"/>
      <c r="Q16" s="94"/>
      <c r="R16" s="11"/>
      <c r="S16" s="11"/>
      <c r="T16" s="22"/>
      <c r="U16" s="51"/>
    </row>
    <row r="17" spans="1:22" s="2" customFormat="1" ht="21">
      <c r="B17" s="14"/>
      <c r="C17" s="23"/>
      <c r="D17" s="52"/>
      <c r="E17" s="50"/>
      <c r="F17" s="87" t="s">
        <v>40</v>
      </c>
      <c r="G17" s="87"/>
      <c r="H17" s="87"/>
      <c r="I17" s="87"/>
      <c r="J17" s="87"/>
      <c r="K17" s="87"/>
      <c r="L17" s="19"/>
      <c r="M17" s="53"/>
      <c r="N17" s="54"/>
      <c r="O17" s="55"/>
      <c r="P17" s="18"/>
      <c r="Q17" s="18"/>
      <c r="R17" s="11"/>
      <c r="S17" s="11"/>
      <c r="T17" s="22"/>
      <c r="U17" s="29"/>
    </row>
    <row r="18" spans="1:22" s="2" customFormat="1" ht="21">
      <c r="B18" s="14"/>
      <c r="C18" s="23"/>
      <c r="D18" s="23"/>
      <c r="E18" s="24"/>
      <c r="F18" s="50"/>
      <c r="G18" s="33"/>
      <c r="H18" s="33"/>
      <c r="I18" s="34"/>
      <c r="J18" s="11"/>
      <c r="K18" s="53"/>
      <c r="L18" s="55"/>
      <c r="M18" s="53"/>
      <c r="N18" s="54"/>
      <c r="O18" s="56"/>
      <c r="P18" s="51"/>
      <c r="Q18" s="29"/>
      <c r="R18" s="11"/>
      <c r="S18" s="11"/>
      <c r="T18" s="22"/>
      <c r="U18" s="11"/>
    </row>
    <row r="19" spans="1:22" s="2" customFormat="1" ht="21">
      <c r="B19" s="14"/>
      <c r="C19" s="23"/>
      <c r="D19" s="23"/>
      <c r="E19" s="24"/>
      <c r="F19" s="57"/>
      <c r="G19" s="58"/>
      <c r="H19" s="58"/>
      <c r="I19" s="58"/>
      <c r="J19" s="58"/>
      <c r="K19" s="59"/>
      <c r="L19" s="55"/>
      <c r="M19" s="53"/>
      <c r="N19" s="54"/>
      <c r="O19" s="56"/>
      <c r="P19" s="51"/>
      <c r="Q19" s="29"/>
      <c r="R19" s="11"/>
      <c r="S19" s="11"/>
      <c r="T19" s="22"/>
      <c r="U19" s="11"/>
    </row>
    <row r="20" spans="1:22" s="2" customFormat="1" ht="23.25">
      <c r="B20" s="14"/>
      <c r="C20" s="23"/>
      <c r="D20" s="23"/>
      <c r="E20" s="24"/>
      <c r="F20" s="88" t="s">
        <v>54</v>
      </c>
      <c r="G20" s="88"/>
      <c r="H20" s="88"/>
      <c r="I20" s="88"/>
      <c r="J20" s="88"/>
      <c r="K20" s="88"/>
      <c r="L20" s="55"/>
      <c r="M20" s="53"/>
      <c r="N20" s="54"/>
      <c r="O20" s="56"/>
      <c r="P20" s="51"/>
      <c r="Q20" s="29"/>
      <c r="R20" s="11"/>
      <c r="S20" s="11"/>
      <c r="T20" s="22"/>
      <c r="U20" s="11"/>
    </row>
    <row r="21" spans="1:22" s="2" customFormat="1" ht="23.25">
      <c r="B21" s="14"/>
      <c r="C21" s="23"/>
      <c r="D21" s="23"/>
      <c r="E21" s="24"/>
      <c r="F21" s="89" t="s">
        <v>55</v>
      </c>
      <c r="G21" s="89"/>
      <c r="H21" s="89"/>
      <c r="I21" s="89"/>
      <c r="J21" s="89"/>
      <c r="K21" s="89"/>
      <c r="L21" s="55"/>
      <c r="M21" s="53"/>
      <c r="N21" s="54"/>
      <c r="O21" s="56"/>
      <c r="P21" s="51"/>
      <c r="Q21" s="29"/>
      <c r="R21" s="11"/>
      <c r="S21" s="11"/>
      <c r="T21" s="22"/>
      <c r="U21" s="11"/>
    </row>
    <row r="22" spans="1:22" s="2" customFormat="1" ht="23.25">
      <c r="B22" s="14"/>
      <c r="C22" s="23"/>
      <c r="D22" s="23"/>
      <c r="E22" s="24"/>
      <c r="F22" s="50"/>
      <c r="G22" s="46"/>
      <c r="H22" s="46"/>
      <c r="I22" s="60"/>
      <c r="J22" s="46"/>
      <c r="K22" s="53"/>
      <c r="L22" s="55"/>
      <c r="M22" s="53"/>
      <c r="N22" s="54"/>
      <c r="O22" s="56"/>
      <c r="P22" s="51"/>
      <c r="Q22" s="29"/>
      <c r="R22" s="11"/>
      <c r="S22" s="11"/>
      <c r="T22" s="22"/>
      <c r="U22" s="11"/>
      <c r="V22" s="11"/>
    </row>
    <row r="23" spans="1:22" s="2" customFormat="1" ht="23.25">
      <c r="B23" s="14"/>
      <c r="C23" s="23"/>
      <c r="D23" s="23"/>
      <c r="E23" s="24"/>
      <c r="F23" s="50"/>
      <c r="G23" s="46"/>
      <c r="H23" s="46"/>
      <c r="I23" s="60"/>
      <c r="J23" s="46"/>
      <c r="K23" s="53"/>
      <c r="L23" s="55"/>
      <c r="M23" s="53"/>
      <c r="N23" s="54"/>
      <c r="O23" s="56"/>
      <c r="P23" s="51"/>
      <c r="Q23" s="29"/>
      <c r="R23" s="11"/>
      <c r="S23" s="11"/>
      <c r="T23" s="22"/>
      <c r="U23"/>
      <c r="V23"/>
    </row>
    <row r="24" spans="1:22" s="2" customFormat="1" ht="17.25">
      <c r="A24" s="61" t="s">
        <v>41</v>
      </c>
      <c r="B24" s="62"/>
      <c r="C24" s="62"/>
      <c r="D24" s="62"/>
      <c r="E24" s="63"/>
      <c r="F24" s="63"/>
      <c r="G24" s="64"/>
      <c r="H24" s="64"/>
      <c r="I24" s="65"/>
      <c r="J24" s="66"/>
      <c r="K24" s="67"/>
      <c r="L24" s="19"/>
      <c r="M24" s="67"/>
      <c r="N24" s="68"/>
      <c r="O24" s="67"/>
      <c r="P24" s="66"/>
      <c r="Q24" s="66"/>
      <c r="R24" s="69"/>
      <c r="S24" s="11"/>
      <c r="T24" s="22"/>
      <c r="U24"/>
      <c r="V24"/>
    </row>
    <row r="25" spans="1:22" s="2" customFormat="1" ht="17.25">
      <c r="A25" s="70" t="s">
        <v>42</v>
      </c>
      <c r="B25" s="62"/>
      <c r="C25" s="62"/>
      <c r="D25" s="62"/>
      <c r="E25" s="63"/>
      <c r="F25" s="63"/>
      <c r="G25" s="64"/>
      <c r="H25" s="64"/>
      <c r="I25" s="65"/>
      <c r="J25" s="66"/>
      <c r="K25" s="67"/>
      <c r="L25" s="19"/>
      <c r="M25" s="67"/>
      <c r="N25" s="68"/>
      <c r="O25" s="67"/>
      <c r="P25" s="66"/>
      <c r="Q25" s="66"/>
      <c r="R25" s="69"/>
      <c r="S25" s="11"/>
      <c r="T25" s="22"/>
      <c r="U25"/>
      <c r="V25"/>
    </row>
    <row r="26" spans="1:22" s="2" customFormat="1" ht="17.25">
      <c r="A26" s="70" t="s">
        <v>43</v>
      </c>
      <c r="B26" s="62"/>
      <c r="C26" s="62"/>
      <c r="D26" s="62"/>
      <c r="E26" s="63"/>
      <c r="F26" s="63"/>
      <c r="G26" s="64"/>
      <c r="H26" s="64"/>
      <c r="I26" s="65"/>
      <c r="J26" s="66"/>
      <c r="K26" s="67"/>
      <c r="L26" s="19"/>
      <c r="M26" s="67"/>
      <c r="N26" s="68"/>
      <c r="O26" s="67"/>
      <c r="P26" s="66"/>
      <c r="Q26" s="66"/>
      <c r="R26" s="69"/>
      <c r="S26" s="11"/>
      <c r="T26" s="22"/>
      <c r="U26"/>
      <c r="V26"/>
    </row>
    <row r="27" spans="1:22" s="2" customFormat="1" ht="17.25">
      <c r="A27" s="70" t="s">
        <v>44</v>
      </c>
      <c r="B27" s="62"/>
      <c r="C27" s="62"/>
      <c r="D27" s="62"/>
      <c r="E27" s="63"/>
      <c r="F27" s="63"/>
      <c r="G27" s="64"/>
      <c r="H27" s="64"/>
      <c r="I27" s="65"/>
      <c r="J27" s="66"/>
      <c r="K27" s="67"/>
      <c r="L27" s="19"/>
      <c r="M27" s="67"/>
      <c r="N27" s="68"/>
      <c r="O27" s="67"/>
      <c r="P27" s="66"/>
      <c r="Q27" s="66"/>
      <c r="R27" s="69"/>
      <c r="S27" s="11"/>
      <c r="T27" s="22"/>
      <c r="U27"/>
      <c r="V27"/>
    </row>
    <row r="28" spans="1:22" s="2" customFormat="1" ht="17.25">
      <c r="A28" s="70" t="s">
        <v>45</v>
      </c>
      <c r="B28" s="62"/>
      <c r="C28" s="62"/>
      <c r="D28" s="62"/>
      <c r="E28" s="63"/>
      <c r="F28" s="63"/>
      <c r="G28" s="64"/>
      <c r="H28" s="64"/>
      <c r="I28" s="65"/>
      <c r="J28" s="66"/>
      <c r="K28" s="67"/>
      <c r="L28" s="19"/>
      <c r="M28" s="67"/>
      <c r="N28" s="68"/>
      <c r="O28" s="67"/>
      <c r="P28" s="66"/>
      <c r="Q28" s="66"/>
      <c r="R28" s="69"/>
      <c r="S28" s="11"/>
      <c r="T28" s="22"/>
      <c r="U28"/>
      <c r="V28"/>
    </row>
    <row r="29" spans="1:22" s="2" customFormat="1" ht="17.25">
      <c r="A29" s="71" t="s">
        <v>46</v>
      </c>
      <c r="B29" s="72"/>
      <c r="C29" s="73"/>
      <c r="D29" s="73"/>
      <c r="E29" s="74"/>
      <c r="F29" s="74"/>
      <c r="G29" s="75"/>
      <c r="H29" s="75"/>
      <c r="I29" s="60"/>
      <c r="J29" s="74"/>
      <c r="K29" s="76"/>
      <c r="L29" s="19"/>
      <c r="M29" s="76"/>
      <c r="N29" s="68"/>
      <c r="O29" s="76"/>
      <c r="P29" s="77"/>
      <c r="Q29" s="77"/>
      <c r="R29" s="69"/>
      <c r="S29" s="11"/>
      <c r="T29" s="22"/>
      <c r="U29"/>
      <c r="V29"/>
    </row>
  </sheetData>
  <mergeCells count="31">
    <mergeCell ref="A1:V1"/>
    <mergeCell ref="A2:V2"/>
    <mergeCell ref="I3:I5"/>
    <mergeCell ref="J3:J5"/>
    <mergeCell ref="K3:Q3"/>
    <mergeCell ref="R3:S3"/>
    <mergeCell ref="A3:A5"/>
    <mergeCell ref="B3:B5"/>
    <mergeCell ref="C3:C5"/>
    <mergeCell ref="D3:D5"/>
    <mergeCell ref="E3:E5"/>
    <mergeCell ref="U3:U5"/>
    <mergeCell ref="C12:E12"/>
    <mergeCell ref="M12:Q12"/>
    <mergeCell ref="V3:V5"/>
    <mergeCell ref="K4:L4"/>
    <mergeCell ref="M4:M5"/>
    <mergeCell ref="N4:Q4"/>
    <mergeCell ref="R4:R5"/>
    <mergeCell ref="S4:S5"/>
    <mergeCell ref="F3:F5"/>
    <mergeCell ref="G3:G5"/>
    <mergeCell ref="H3:H5"/>
    <mergeCell ref="T3:T5"/>
    <mergeCell ref="F20:K20"/>
    <mergeCell ref="F21:K21"/>
    <mergeCell ref="C15:E15"/>
    <mergeCell ref="M15:Q15"/>
    <mergeCell ref="C16:E16"/>
    <mergeCell ref="M16:Q16"/>
    <mergeCell ref="F17:K17"/>
  </mergeCells>
  <conditionalFormatting sqref="B1:B5">
    <cfRule type="duplicateValues" dxfId="32" priority="100"/>
  </conditionalFormatting>
  <conditionalFormatting sqref="B1:B5">
    <cfRule type="duplicateValues" dxfId="31" priority="101"/>
  </conditionalFormatting>
  <conditionalFormatting sqref="B1:B5">
    <cfRule type="duplicateValues" dxfId="30" priority="102"/>
    <cfRule type="duplicateValues" dxfId="29" priority="103"/>
  </conditionalFormatting>
  <conditionalFormatting sqref="B1:B5">
    <cfRule type="duplicateValues" dxfId="28" priority="104"/>
  </conditionalFormatting>
  <conditionalFormatting sqref="B1:B5">
    <cfRule type="duplicateValues" dxfId="27" priority="105"/>
    <cfRule type="duplicateValues" dxfId="26" priority="106"/>
  </conditionalFormatting>
  <conditionalFormatting sqref="B1:B5">
    <cfRule type="duplicateValues" dxfId="25" priority="99"/>
  </conditionalFormatting>
  <conditionalFormatting sqref="B29">
    <cfRule type="duplicateValues" dxfId="24" priority="47"/>
  </conditionalFormatting>
  <conditionalFormatting sqref="B29">
    <cfRule type="duplicateValues" dxfId="23" priority="46"/>
  </conditionalFormatting>
  <conditionalFormatting sqref="B29">
    <cfRule type="duplicateValues" dxfId="22" priority="45"/>
  </conditionalFormatting>
  <conditionalFormatting sqref="B24:B28 C22:C23">
    <cfRule type="duplicateValues" dxfId="21" priority="44"/>
  </conditionalFormatting>
  <conditionalFormatting sqref="B22:B28">
    <cfRule type="duplicateValues" dxfId="20" priority="43"/>
  </conditionalFormatting>
  <conditionalFormatting sqref="B22:B28">
    <cfRule type="duplicateValues" dxfId="19" priority="41"/>
  </conditionalFormatting>
  <conditionalFormatting sqref="B11">
    <cfRule type="duplicateValues" dxfId="18" priority="17"/>
  </conditionalFormatting>
  <conditionalFormatting sqref="C17:C21 C13:C14">
    <cfRule type="duplicateValues" dxfId="17" priority="19"/>
  </conditionalFormatting>
  <conditionalFormatting sqref="B12:B21">
    <cfRule type="duplicateValues" dxfId="16" priority="18"/>
  </conditionalFormatting>
  <conditionalFormatting sqref="B11:B21">
    <cfRule type="duplicateValues" dxfId="15" priority="16"/>
  </conditionalFormatting>
  <conditionalFormatting sqref="B6">
    <cfRule type="duplicateValues" dxfId="14" priority="13"/>
  </conditionalFormatting>
  <conditionalFormatting sqref="B6">
    <cfRule type="duplicateValues" dxfId="13" priority="14"/>
  </conditionalFormatting>
  <conditionalFormatting sqref="B6">
    <cfRule type="duplicateValues" dxfId="12" priority="15"/>
  </conditionalFormatting>
  <conditionalFormatting sqref="B7">
    <cfRule type="duplicateValues" dxfId="11" priority="10"/>
  </conditionalFormatting>
  <conditionalFormatting sqref="B7">
    <cfRule type="duplicateValues" dxfId="10" priority="11"/>
  </conditionalFormatting>
  <conditionalFormatting sqref="B7">
    <cfRule type="duplicateValues" dxfId="9" priority="12"/>
  </conditionalFormatting>
  <conditionalFormatting sqref="B8">
    <cfRule type="duplicateValues" dxfId="8" priority="7"/>
  </conditionalFormatting>
  <conditionalFormatting sqref="B8">
    <cfRule type="duplicateValues" dxfId="7" priority="8"/>
  </conditionalFormatting>
  <conditionalFormatting sqref="B8">
    <cfRule type="duplicateValues" dxfId="6" priority="9"/>
  </conditionalFormatting>
  <conditionalFormatting sqref="B9">
    <cfRule type="duplicateValues" dxfId="5" priority="4"/>
  </conditionalFormatting>
  <conditionalFormatting sqref="B9">
    <cfRule type="duplicateValues" dxfId="4" priority="5"/>
  </conditionalFormatting>
  <conditionalFormatting sqref="B9">
    <cfRule type="duplicateValues" dxfId="3" priority="6"/>
  </conditionalFormatting>
  <conditionalFormatting sqref="B10">
    <cfRule type="duplicateValues" dxfId="2" priority="1"/>
  </conditionalFormatting>
  <conditionalFormatting sqref="B10">
    <cfRule type="duplicateValues" dxfId="1" priority="2"/>
  </conditionalFormatting>
  <conditionalFormatting sqref="B1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EMPLEADOS CONTRATADOS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NEREYDA</cp:lastModifiedBy>
  <cp:lastPrinted>2024-01-10T19:22:57Z</cp:lastPrinted>
  <dcterms:created xsi:type="dcterms:W3CDTF">2022-08-19T14:49:51Z</dcterms:created>
  <dcterms:modified xsi:type="dcterms:W3CDTF">2025-05-26T15:11:13Z</dcterms:modified>
</cp:coreProperties>
</file>